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大槻　信二\Desktop\1806京都部HP\19-20\"/>
    </mc:Choice>
  </mc:AlternateContent>
  <xr:revisionPtr revIDLastSave="0" documentId="8_{817E3336-6AE4-4257-94B5-5D5CB4B41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5" sheetId="5" r:id="rId2"/>
    <sheet name="Sheet2" sheetId="2" r:id="rId3"/>
    <sheet name="Sheet3" sheetId="3" r:id="rId4"/>
  </sheets>
  <definedNames>
    <definedName name="_xlnm.Print_Area" localSheetId="0">Sheet1!$A$1:$W$35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" l="1"/>
  <c r="Q23" i="1"/>
  <c r="Q24" i="1" l="1"/>
  <c r="Q25" i="1"/>
  <c r="Q26" i="1"/>
  <c r="Q27" i="1"/>
  <c r="Q28" i="1"/>
  <c r="Q29" i="1"/>
  <c r="Q30" i="1"/>
  <c r="Q31" i="1"/>
  <c r="M32" i="1" l="1"/>
  <c r="I32" i="1" l="1"/>
  <c r="W23" i="1" l="1"/>
  <c r="W24" i="1"/>
  <c r="W25" i="1"/>
  <c r="W26" i="1"/>
  <c r="W27" i="1"/>
  <c r="W28" i="1"/>
  <c r="W29" i="1"/>
  <c r="W30" i="1"/>
  <c r="W31" i="1"/>
  <c r="W22" i="1"/>
  <c r="Q21" i="1" l="1"/>
  <c r="K32" i="1" l="1"/>
  <c r="L32" i="1"/>
  <c r="N32" i="1"/>
  <c r="J32" i="1"/>
  <c r="H32" i="1"/>
  <c r="E32" i="1"/>
  <c r="F32" i="1"/>
  <c r="D32" i="1"/>
  <c r="G32" i="1"/>
  <c r="Q32" i="1" l="1"/>
  <c r="W33" i="1" s="1"/>
  <c r="W32" i="1" l="1"/>
</calcChain>
</file>

<file path=xl/sharedStrings.xml><?xml version="1.0" encoding="utf-8"?>
<sst xmlns="http://schemas.openxmlformats.org/spreadsheetml/2006/main" count="125" uniqueCount="111">
  <si>
    <t>お申込み日</t>
    <rPh sb="1" eb="3">
      <t>モウシコ</t>
    </rPh>
    <rPh sb="4" eb="5">
      <t>ヒ</t>
    </rPh>
    <phoneticPr fontId="1"/>
  </si>
  <si>
    <t>お申込者</t>
    <rPh sb="1" eb="3">
      <t>モウシコミ</t>
    </rPh>
    <rPh sb="3" eb="4">
      <t>シャ</t>
    </rPh>
    <phoneticPr fontId="1"/>
  </si>
  <si>
    <t>ご連絡先住所</t>
    <rPh sb="1" eb="3">
      <t>レンラク</t>
    </rPh>
    <rPh sb="3" eb="4">
      <t>サキ</t>
    </rPh>
    <rPh sb="4" eb="6">
      <t>ジュウショ</t>
    </rPh>
    <phoneticPr fontId="1"/>
  </si>
  <si>
    <t>所属クラブ</t>
    <rPh sb="0" eb="2">
      <t>ショゾク</t>
    </rPh>
    <phoneticPr fontId="1"/>
  </si>
  <si>
    <t>役職名</t>
    <rPh sb="0" eb="3">
      <t>ヤクショクメイ</t>
    </rPh>
    <phoneticPr fontId="1"/>
  </si>
  <si>
    <t>TEL:</t>
    <phoneticPr fontId="1"/>
  </si>
  <si>
    <t>FAX:</t>
    <phoneticPr fontId="1"/>
  </si>
  <si>
    <t>大会登録者</t>
    <rPh sb="0" eb="2">
      <t>タイカイ</t>
    </rPh>
    <rPh sb="2" eb="4">
      <t>トウロク</t>
    </rPh>
    <rPh sb="4" eb="5">
      <t>シャ</t>
    </rPh>
    <phoneticPr fontId="1"/>
  </si>
  <si>
    <t>No</t>
    <phoneticPr fontId="1"/>
  </si>
  <si>
    <t>6/12(金）</t>
    <rPh sb="5" eb="6">
      <t>キン</t>
    </rPh>
    <phoneticPr fontId="1"/>
  </si>
  <si>
    <t>前夜祭</t>
    <rPh sb="0" eb="3">
      <t>ゼンヤサイ</t>
    </rPh>
    <phoneticPr fontId="1"/>
  </si>
  <si>
    <t>6/13(土）</t>
    <rPh sb="5" eb="6">
      <t>ツチ</t>
    </rPh>
    <phoneticPr fontId="1"/>
  </si>
  <si>
    <t>代議員会</t>
    <rPh sb="0" eb="3">
      <t>ダイギイン</t>
    </rPh>
    <rPh sb="3" eb="4">
      <t>カイ</t>
    </rPh>
    <phoneticPr fontId="1"/>
  </si>
  <si>
    <t>メネット　　　　　　アワー</t>
    <phoneticPr fontId="1"/>
  </si>
  <si>
    <t>お弁当</t>
    <rPh sb="1" eb="3">
      <t>ベントウ</t>
    </rPh>
    <phoneticPr fontId="1"/>
  </si>
  <si>
    <t>6/14（日）</t>
    <rPh sb="5" eb="6">
      <t>ヒ</t>
    </rPh>
    <phoneticPr fontId="1"/>
  </si>
  <si>
    <t>安田　博彦</t>
    <rPh sb="0" eb="2">
      <t>ヤスダ</t>
    </rPh>
    <rPh sb="3" eb="5">
      <t>ヒロヒコ</t>
    </rPh>
    <phoneticPr fontId="1"/>
  </si>
  <si>
    <t>ワイズメンズクラブ国際協会　</t>
    <rPh sb="9" eb="11">
      <t>コクサイ</t>
    </rPh>
    <rPh sb="11" eb="13">
      <t>キョウカイ</t>
    </rPh>
    <phoneticPr fontId="1"/>
  </si>
  <si>
    <t>参加登録用紙送付先</t>
    <rPh sb="0" eb="2">
      <t>サンカ</t>
    </rPh>
    <rPh sb="2" eb="4">
      <t>トウロク</t>
    </rPh>
    <rPh sb="4" eb="6">
      <t>ヨウシ</t>
    </rPh>
    <rPh sb="6" eb="8">
      <t>ソウフ</t>
    </rPh>
    <rPh sb="8" eb="9">
      <t>サキ</t>
    </rPh>
    <phoneticPr fontId="1"/>
  </si>
  <si>
    <t>区大会参加登録　                　　　【一次】～3/31                    【二次】～5/20　　　　　　　　　　</t>
    <rPh sb="0" eb="1">
      <t>ク</t>
    </rPh>
    <rPh sb="1" eb="3">
      <t>タイカイ</t>
    </rPh>
    <rPh sb="3" eb="5">
      <t>サンカ</t>
    </rPh>
    <rPh sb="5" eb="7">
      <t>トウロク</t>
    </rPh>
    <rPh sb="28" eb="30">
      <t>イチジ</t>
    </rPh>
    <rPh sb="57" eb="59">
      <t>ニジ</t>
    </rPh>
    <phoneticPr fontId="1"/>
  </si>
  <si>
    <t>勤務先名;</t>
    <rPh sb="0" eb="3">
      <t>キンムサキ</t>
    </rPh>
    <rPh sb="3" eb="4">
      <t>メイ</t>
    </rPh>
    <phoneticPr fontId="1"/>
  </si>
  <si>
    <t>お酒フリー</t>
    <rPh sb="1" eb="2">
      <t>サケ</t>
    </rPh>
    <phoneticPr fontId="1"/>
  </si>
  <si>
    <t>ソフトフリー</t>
    <phoneticPr fontId="1"/>
  </si>
  <si>
    <t>メン</t>
    <phoneticPr fontId="1"/>
  </si>
  <si>
    <t>B</t>
    <phoneticPr fontId="1"/>
  </si>
  <si>
    <t>山田</t>
    <rPh sb="0" eb="2">
      <t>ヤマダ</t>
    </rPh>
    <phoneticPr fontId="1"/>
  </si>
  <si>
    <t>合計</t>
    <rPh sb="0" eb="2">
      <t>ゴウケイ</t>
    </rPh>
    <phoneticPr fontId="1"/>
  </si>
  <si>
    <t>同室者</t>
    <rPh sb="0" eb="3">
      <t>ドウシツシャ</t>
    </rPh>
    <phoneticPr fontId="1"/>
  </si>
  <si>
    <t>同室者</t>
    <rPh sb="0" eb="1">
      <t>ドウ</t>
    </rPh>
    <rPh sb="1" eb="2">
      <t>シツ</t>
    </rPh>
    <rPh sb="2" eb="3">
      <t>シャ</t>
    </rPh>
    <phoneticPr fontId="1"/>
  </si>
  <si>
    <t>琵琶湖ホテル 　　   1泊朝食付/1人　　　　　　　　　　　　直接精算下さい</t>
    <rPh sb="0" eb="3">
      <t>ビワコ</t>
    </rPh>
    <rPh sb="13" eb="14">
      <t>ハク</t>
    </rPh>
    <rPh sb="14" eb="16">
      <t>チョウショク</t>
    </rPh>
    <rPh sb="16" eb="17">
      <t>ツ</t>
    </rPh>
    <rPh sb="19" eb="20">
      <t>ニン</t>
    </rPh>
    <rPh sb="32" eb="34">
      <t>チョクセツ</t>
    </rPh>
    <rPh sb="34" eb="36">
      <t>セイサン</t>
    </rPh>
    <rPh sb="36" eb="37">
      <t>クダ</t>
    </rPh>
    <phoneticPr fontId="1"/>
  </si>
  <si>
    <t>琵琶湖ホテル   　　      1泊朝食付/1人　　　　　　　　　　　直接精算下さい　　</t>
    <rPh sb="0" eb="3">
      <t>ビワコ</t>
    </rPh>
    <rPh sb="18" eb="19">
      <t>ハク</t>
    </rPh>
    <rPh sb="19" eb="21">
      <t>チョウショク</t>
    </rPh>
    <rPh sb="21" eb="22">
      <t>ツ</t>
    </rPh>
    <rPh sb="24" eb="25">
      <t>ニン</t>
    </rPh>
    <rPh sb="36" eb="38">
      <t>チョクセツ</t>
    </rPh>
    <rPh sb="38" eb="40">
      <t>セイサン</t>
    </rPh>
    <rPh sb="40" eb="41">
      <t>クダ</t>
    </rPh>
    <phoneticPr fontId="1"/>
  </si>
  <si>
    <t>人数</t>
    <rPh sb="0" eb="2">
      <t>ニンズウ</t>
    </rPh>
    <phoneticPr fontId="1"/>
  </si>
  <si>
    <t>金額記入</t>
    <rPh sb="0" eb="2">
      <t>キンガク</t>
    </rPh>
    <rPh sb="2" eb="4">
      <t>キニュウ</t>
    </rPh>
    <phoneticPr fontId="1"/>
  </si>
  <si>
    <t>金額</t>
    <rPh sb="0" eb="2">
      <t>キンガク</t>
    </rPh>
    <phoneticPr fontId="1"/>
  </si>
  <si>
    <t>【登録】    登録は本登録用紙にて、クラブ単位でお取りまとめの上お申し込み下さい。FAX又はメールでのみお受け致します。</t>
    <phoneticPr fontId="1"/>
  </si>
  <si>
    <t>【登録確定】 本登録書受け取り後、1週間前後で登録確認書を送付しますので、ご確認後、クラブ単位でお振込下さい。</t>
    <rPh sb="23" eb="25">
      <t>トウロク</t>
    </rPh>
    <phoneticPr fontId="1"/>
  </si>
  <si>
    <t>Faxでお申込みの方はFax、メール申込みの方はメールにて登録確認書を送付します。</t>
    <rPh sb="29" eb="31">
      <t>トウロク</t>
    </rPh>
    <phoneticPr fontId="1"/>
  </si>
  <si>
    <t>鈴木　山田</t>
    <rPh sb="0" eb="2">
      <t>スズキ</t>
    </rPh>
    <rPh sb="3" eb="5">
      <t>ヤマダ</t>
    </rPh>
    <phoneticPr fontId="1"/>
  </si>
  <si>
    <t>滋賀　太郎</t>
    <rPh sb="0" eb="2">
      <t>シガ</t>
    </rPh>
    <rPh sb="3" eb="5">
      <t>タロウ</t>
    </rPh>
    <phoneticPr fontId="1"/>
  </si>
  <si>
    <t>注4）記入欄が不足する場合は登録用紙をコピーしてお使いください。</t>
    <rPh sb="0" eb="1">
      <t>チュウ</t>
    </rPh>
    <rPh sb="3" eb="5">
      <t>キニュウ</t>
    </rPh>
    <rPh sb="5" eb="6">
      <t>ラン</t>
    </rPh>
    <rPh sb="7" eb="9">
      <t>フソク</t>
    </rPh>
    <rPh sb="11" eb="13">
      <t>バアイ</t>
    </rPh>
    <rPh sb="14" eb="16">
      <t>トウロク</t>
    </rPh>
    <rPh sb="16" eb="18">
      <t>ヨウシ</t>
    </rPh>
    <rPh sb="25" eb="26">
      <t>ツカ</t>
    </rPh>
    <phoneticPr fontId="1"/>
  </si>
  <si>
    <t>注3）車を運転される方の飲酒は厳禁です。</t>
    <rPh sb="0" eb="1">
      <t>チュウ</t>
    </rPh>
    <rPh sb="3" eb="4">
      <t>クルマ</t>
    </rPh>
    <rPh sb="5" eb="7">
      <t>ウンテン</t>
    </rPh>
    <rPh sb="10" eb="11">
      <t>カタ</t>
    </rPh>
    <rPh sb="12" eb="14">
      <t>インシュ</t>
    </rPh>
    <rPh sb="15" eb="17">
      <t>ゲンキン</t>
    </rPh>
    <phoneticPr fontId="1"/>
  </si>
  <si>
    <t>例</t>
    <rPh sb="0" eb="1">
      <t>レイ</t>
    </rPh>
    <phoneticPr fontId="1"/>
  </si>
  <si>
    <t>合計</t>
    <rPh sb="0" eb="2">
      <t>ゴウケイ</t>
    </rPh>
    <phoneticPr fontId="1"/>
  </si>
  <si>
    <t>講演会</t>
    <rPh sb="0" eb="3">
      <t>コウエンカイ</t>
    </rPh>
    <phoneticPr fontId="1"/>
  </si>
  <si>
    <t>お名前</t>
    <rPh sb="1" eb="3">
      <t>ナマエ</t>
    </rPh>
    <phoneticPr fontId="1"/>
  </si>
  <si>
    <t>　ご入金確認後登録確定と致します</t>
    <phoneticPr fontId="1"/>
  </si>
  <si>
    <t>〒</t>
    <phoneticPr fontId="1"/>
  </si>
  <si>
    <t>年 　月　　日</t>
    <rPh sb="0" eb="1">
      <t>ネン</t>
    </rPh>
    <rPh sb="3" eb="4">
      <t>ツキ</t>
    </rPh>
    <rPh sb="6" eb="7">
      <t>ヒ</t>
    </rPh>
    <phoneticPr fontId="1"/>
  </si>
  <si>
    <t>一次申込み　3月31日まで</t>
    <rPh sb="0" eb="2">
      <t>イチジ</t>
    </rPh>
    <rPh sb="2" eb="4">
      <t>モウシコ</t>
    </rPh>
    <rPh sb="7" eb="8">
      <t>ツキ</t>
    </rPh>
    <rPh sb="10" eb="11">
      <t>ヒ</t>
    </rPh>
    <phoneticPr fontId="1"/>
  </si>
  <si>
    <t>二次申込み　5月20日まで</t>
    <rPh sb="0" eb="2">
      <t>ニジ</t>
    </rPh>
    <rPh sb="2" eb="4">
      <t>モウシコ</t>
    </rPh>
    <rPh sb="7" eb="8">
      <t>ツキ</t>
    </rPh>
    <rPh sb="10" eb="11">
      <t>ヒ</t>
    </rPh>
    <phoneticPr fontId="1"/>
  </si>
  <si>
    <t>　 第23回西日本区大会</t>
    <phoneticPr fontId="1"/>
  </si>
  <si>
    <t>エクスカーション</t>
    <phoneticPr fontId="1"/>
  </si>
  <si>
    <t>.A 麒麟　  8000円</t>
    <rPh sb="3" eb="5">
      <t>キリン</t>
    </rPh>
    <rPh sb="12" eb="13">
      <t>エン</t>
    </rPh>
    <phoneticPr fontId="1"/>
  </si>
  <si>
    <t>○</t>
  </si>
  <si>
    <t>A</t>
    <phoneticPr fontId="1"/>
  </si>
  <si>
    <t>B</t>
    <phoneticPr fontId="1"/>
  </si>
  <si>
    <t>C</t>
  </si>
  <si>
    <t>C</t>
    <phoneticPr fontId="1"/>
  </si>
  <si>
    <t>6/13   講演会・式典・懇親会　</t>
    <rPh sb="7" eb="10">
      <t>コウエンカイ</t>
    </rPh>
    <rPh sb="11" eb="12">
      <t>シキ</t>
    </rPh>
    <rPh sb="12" eb="13">
      <t>テン</t>
    </rPh>
    <rPh sb="14" eb="17">
      <t>コンシンカイ</t>
    </rPh>
    <phoneticPr fontId="1"/>
  </si>
  <si>
    <t>元理事　　　　　懇談会</t>
    <rPh sb="0" eb="1">
      <t>モト</t>
    </rPh>
    <rPh sb="1" eb="3">
      <t>リジ</t>
    </rPh>
    <rPh sb="8" eb="11">
      <t>コンダンカイ</t>
    </rPh>
    <phoneticPr fontId="1"/>
  </si>
  <si>
    <t xml:space="preserve">講演・式典　　のみ参加           </t>
    <rPh sb="0" eb="2">
      <t>コウエン</t>
    </rPh>
    <rPh sb="3" eb="4">
      <t>シキ</t>
    </rPh>
    <rPh sb="4" eb="5">
      <t>テン</t>
    </rPh>
    <rPh sb="9" eb="11">
      <t>サンカ</t>
    </rPh>
    <phoneticPr fontId="1"/>
  </si>
  <si>
    <t>式典・懇親会に参加</t>
    <rPh sb="0" eb="2">
      <t>シキテン</t>
    </rPh>
    <rPh sb="3" eb="6">
      <t>コンシンカイ</t>
    </rPh>
    <rPh sb="7" eb="9">
      <t>サンカ</t>
    </rPh>
    <phoneticPr fontId="1"/>
  </si>
  <si>
    <t>ご自宅・勤務先　　　　　　　　　　　　　　　　　　　　　（どちらかに○）</t>
    <phoneticPr fontId="1"/>
  </si>
  <si>
    <t>担当主事の会</t>
    <rPh sb="0" eb="2">
      <t>タントウ</t>
    </rPh>
    <rPh sb="2" eb="4">
      <t>シュジ</t>
    </rPh>
    <rPh sb="5" eb="6">
      <t>カイ</t>
    </rPh>
    <phoneticPr fontId="1"/>
  </si>
  <si>
    <t>8000円</t>
    <rPh sb="4" eb="5">
      <t>エン</t>
    </rPh>
    <phoneticPr fontId="1"/>
  </si>
  <si>
    <t>FAX：0748-32-0932</t>
    <phoneticPr fontId="1"/>
  </si>
  <si>
    <t>.B 湖西    8000円</t>
    <rPh sb="3" eb="5">
      <t>コセイ</t>
    </rPh>
    <rPh sb="13" eb="14">
      <t>エン</t>
    </rPh>
    <phoneticPr fontId="1"/>
  </si>
  <si>
    <t>.C 近江八景 8000円</t>
    <rPh sb="3" eb="5">
      <t>オウミ</t>
    </rPh>
    <rPh sb="5" eb="7">
      <t>ハッケイ</t>
    </rPh>
    <rPh sb="12" eb="13">
      <t>エン</t>
    </rPh>
    <phoneticPr fontId="1"/>
  </si>
  <si>
    <t>B</t>
  </si>
  <si>
    <t>第1希</t>
    <rPh sb="0" eb="1">
      <t>ダイ</t>
    </rPh>
    <rPh sb="2" eb="3">
      <t>ノゾミ</t>
    </rPh>
    <phoneticPr fontId="1"/>
  </si>
  <si>
    <t>第2希</t>
    <rPh sb="0" eb="1">
      <t>ダイ</t>
    </rPh>
    <rPh sb="2" eb="3">
      <t>ノゾミ</t>
    </rPh>
    <phoneticPr fontId="1"/>
  </si>
  <si>
    <t>フェロー　　　シップ　　　　アワー</t>
    <phoneticPr fontId="1"/>
  </si>
  <si>
    <t>メールアドレス</t>
    <phoneticPr fontId="1"/>
  </si>
  <si>
    <t>6/13（土）</t>
    <rPh sb="5" eb="6">
      <t>ツチ</t>
    </rPh>
    <phoneticPr fontId="1"/>
  </si>
  <si>
    <t>メン</t>
    <phoneticPr fontId="1"/>
  </si>
  <si>
    <t>メネット</t>
    <phoneticPr fontId="1"/>
  </si>
  <si>
    <t>ユースコメット</t>
    <phoneticPr fontId="1"/>
  </si>
  <si>
    <t>携帯</t>
    <rPh sb="0" eb="2">
      <t>ケイタイ</t>
    </rPh>
    <phoneticPr fontId="1"/>
  </si>
  <si>
    <t>1000円</t>
    <rPh sb="4" eb="5">
      <t>エン</t>
    </rPh>
    <phoneticPr fontId="1"/>
  </si>
  <si>
    <t>0</t>
    <phoneticPr fontId="1"/>
  </si>
  <si>
    <t xml:space="preserve">4000円 </t>
    <rPh sb="4" eb="5">
      <t>エン</t>
    </rPh>
    <phoneticPr fontId="1"/>
  </si>
  <si>
    <t>一般参加有　</t>
    <rPh sb="0" eb="2">
      <t>イッパン</t>
    </rPh>
    <rPh sb="2" eb="4">
      <t>サンカ</t>
    </rPh>
    <rPh sb="4" eb="5">
      <t>アリ</t>
    </rPh>
    <phoneticPr fontId="1"/>
  </si>
  <si>
    <t xml:space="preserve">昼食付   </t>
    <rPh sb="0" eb="2">
      <t>チュウショク</t>
    </rPh>
    <rPh sb="2" eb="3">
      <t>ツキ</t>
    </rPh>
    <phoneticPr fontId="1"/>
  </si>
  <si>
    <t>1000円</t>
    <rPh sb="4" eb="5">
      <t>エン</t>
    </rPh>
    <phoneticPr fontId="1"/>
  </si>
  <si>
    <t>3000円</t>
    <rPh sb="4" eb="5">
      <t>エン</t>
    </rPh>
    <phoneticPr fontId="1"/>
  </si>
  <si>
    <t>1000円</t>
    <phoneticPr fontId="1"/>
  </si>
  <si>
    <t>1500円</t>
    <phoneticPr fontId="1"/>
  </si>
  <si>
    <t>10000円</t>
    <rPh sb="5" eb="6">
      <t>エン</t>
    </rPh>
    <phoneticPr fontId="1"/>
  </si>
  <si>
    <t>×</t>
    <phoneticPr fontId="1"/>
  </si>
  <si>
    <t>不参加 ×</t>
    <rPh sb="0" eb="3">
      <t>フサンカ</t>
    </rPh>
    <phoneticPr fontId="1"/>
  </si>
  <si>
    <t>参加 　○</t>
    <rPh sb="0" eb="2">
      <t>サンカ</t>
    </rPh>
    <phoneticPr fontId="1"/>
  </si>
  <si>
    <t>弁当要1000</t>
    <rPh sb="0" eb="2">
      <t>ベントウ</t>
    </rPh>
    <rPh sb="2" eb="3">
      <t>ヨウ</t>
    </rPh>
    <phoneticPr fontId="1"/>
  </si>
  <si>
    <t>弁当不要 0</t>
    <rPh sb="0" eb="2">
      <t>ベントウ</t>
    </rPh>
    <rPh sb="2" eb="4">
      <t>フヨウ</t>
    </rPh>
    <phoneticPr fontId="1"/>
  </si>
  <si>
    <t>hama510_tori15_shira135@za.ztv.ne.jp</t>
    <phoneticPr fontId="1"/>
  </si>
  <si>
    <r>
      <rPr>
        <sz val="10"/>
        <color theme="0"/>
        <rFont val="ＭＳ ゴシック"/>
        <family val="3"/>
        <charset val="128"/>
      </rPr>
      <t>.</t>
    </r>
    <r>
      <rPr>
        <sz val="10"/>
        <color theme="1"/>
        <rFont val="ＭＳ ゴシック"/>
        <family val="3"/>
        <charset val="128"/>
      </rPr>
      <t>11000円(1次）　</t>
    </r>
    <r>
      <rPr>
        <sz val="10"/>
        <color theme="0"/>
        <rFont val="ＭＳ ゴシック"/>
        <family val="3"/>
        <charset val="128"/>
      </rPr>
      <t>　　</t>
    </r>
    <rPh sb="6" eb="7">
      <t>エン</t>
    </rPh>
    <rPh sb="9" eb="10">
      <t>ジ</t>
    </rPh>
    <phoneticPr fontId="1"/>
  </si>
  <si>
    <r>
      <rPr>
        <sz val="10"/>
        <color theme="0"/>
        <rFont val="ＭＳ ゴシック"/>
        <family val="3"/>
        <charset val="128"/>
      </rPr>
      <t>,</t>
    </r>
    <r>
      <rPr>
        <sz val="10"/>
        <color theme="1"/>
        <rFont val="ＭＳ ゴシック"/>
        <family val="3"/>
        <charset val="128"/>
      </rPr>
      <t xml:space="preserve">13000円(1次)             </t>
    </r>
    <r>
      <rPr>
        <sz val="11"/>
        <color theme="0"/>
        <rFont val="ＭＳ ゴシック"/>
        <family val="3"/>
        <charset val="128"/>
      </rPr>
      <t/>
    </r>
    <rPh sb="6" eb="7">
      <t>エン</t>
    </rPh>
    <rPh sb="9" eb="10">
      <t>ジ</t>
    </rPh>
    <phoneticPr fontId="1"/>
  </si>
  <si>
    <r>
      <rPr>
        <sz val="10"/>
        <color theme="0"/>
        <rFont val="ＭＳ ゴシック"/>
        <family val="3"/>
        <charset val="128"/>
      </rPr>
      <t>,</t>
    </r>
    <r>
      <rPr>
        <sz val="10"/>
        <color theme="1"/>
        <rFont val="ＭＳ ゴシック"/>
        <family val="3"/>
        <charset val="128"/>
      </rPr>
      <t>13000円(2次)</t>
    </r>
    <phoneticPr fontId="1"/>
  </si>
  <si>
    <r>
      <rPr>
        <sz val="10"/>
        <color theme="0"/>
        <rFont val="ＭＳ ゴシック"/>
        <family val="3"/>
        <charset val="128"/>
      </rPr>
      <t>,</t>
    </r>
    <r>
      <rPr>
        <sz val="10"/>
        <color theme="1"/>
        <rFont val="ＭＳ ゴシック"/>
        <family val="3"/>
        <charset val="128"/>
      </rPr>
      <t>15000円(2次）</t>
    </r>
    <phoneticPr fontId="1"/>
  </si>
  <si>
    <t>宿泊は琵琶湖ﾎﾃﾙの予約のみ受付ます。同ﾎﾃﾙの精算及び5月21日以降の変更・キャンセルや他のﾎﾃﾙの予約等は各人が直接手配下さい。</t>
    <phoneticPr fontId="1"/>
  </si>
  <si>
    <t>氏名</t>
    <rPh sb="0" eb="2">
      <t>シメイ</t>
    </rPh>
    <phoneticPr fontId="1"/>
  </si>
  <si>
    <t>18才以下　　　　　　　　　　ユース・コメット</t>
    <rPh sb="2" eb="5">
      <t>サイイカ</t>
    </rPh>
    <phoneticPr fontId="1"/>
  </si>
  <si>
    <r>
      <t>注1）子供食を希望する10歳以下のコメットの式典＋懇親会の登録費は3000円。該当欄に「コメット</t>
    </r>
    <r>
      <rPr>
        <sz val="12"/>
        <color theme="1"/>
        <rFont val="ＭＳ Ｐゴシック"/>
        <family val="3"/>
        <charset val="128"/>
        <scheme val="minor"/>
      </rPr>
      <t>ⅹ歳・子供食」と記入ください。</t>
    </r>
    <rPh sb="0" eb="1">
      <t>チュウ</t>
    </rPh>
    <rPh sb="3" eb="5">
      <t>コドモ</t>
    </rPh>
    <rPh sb="5" eb="6">
      <t>ショク</t>
    </rPh>
    <rPh sb="7" eb="9">
      <t>キボウ</t>
    </rPh>
    <rPh sb="13" eb="16">
      <t>サイイカ</t>
    </rPh>
    <rPh sb="22" eb="24">
      <t>シキテン</t>
    </rPh>
    <rPh sb="25" eb="27">
      <t>コンシン</t>
    </rPh>
    <rPh sb="27" eb="28">
      <t>カイ</t>
    </rPh>
    <rPh sb="29" eb="31">
      <t>トウロク</t>
    </rPh>
    <rPh sb="31" eb="32">
      <t>ヒ</t>
    </rPh>
    <rPh sb="37" eb="38">
      <t>エン</t>
    </rPh>
    <rPh sb="39" eb="41">
      <t>ガイトウ</t>
    </rPh>
    <rPh sb="41" eb="42">
      <t>ラン</t>
    </rPh>
    <rPh sb="49" eb="50">
      <t>サイ</t>
    </rPh>
    <rPh sb="51" eb="53">
      <t>コドモ</t>
    </rPh>
    <rPh sb="53" eb="54">
      <t>ショク</t>
    </rPh>
    <rPh sb="56" eb="58">
      <t>キニュウ</t>
    </rPh>
    <phoneticPr fontId="1"/>
  </si>
  <si>
    <t>注2）ソフトフリーはソフトドリンクは飲み放題ですが、ノンアルコールを含め飲酒は厳禁。お酒フリーはアルコール類飲み放題.。</t>
    <rPh sb="0" eb="1">
      <t>チュウ</t>
    </rPh>
    <rPh sb="18" eb="19">
      <t>ノ</t>
    </rPh>
    <rPh sb="20" eb="22">
      <t>ホウダイ</t>
    </rPh>
    <rPh sb="34" eb="35">
      <t>フク</t>
    </rPh>
    <rPh sb="36" eb="38">
      <t>インシュ</t>
    </rPh>
    <rPh sb="39" eb="41">
      <t>ゲンキン</t>
    </rPh>
    <rPh sb="43" eb="44">
      <t>サケ</t>
    </rPh>
    <rPh sb="53" eb="54">
      <t>ルイ</t>
    </rPh>
    <rPh sb="54" eb="55">
      <t>ノ</t>
    </rPh>
    <rPh sb="56" eb="58">
      <t>ホウダイ</t>
    </rPh>
    <phoneticPr fontId="1"/>
  </si>
  <si>
    <t>.C 3人利用 7,700円</t>
    <rPh sb="4" eb="5">
      <t>ニン</t>
    </rPh>
    <rPh sb="5" eb="7">
      <t>リヨウ</t>
    </rPh>
    <rPh sb="13" eb="14">
      <t>エン</t>
    </rPh>
    <phoneticPr fontId="1"/>
  </si>
  <si>
    <t>.A 1人利用27,500円</t>
    <rPh sb="4" eb="5">
      <t>ヒト</t>
    </rPh>
    <rPh sb="5" eb="7">
      <t>リヨウ</t>
    </rPh>
    <rPh sb="13" eb="14">
      <t>エン</t>
    </rPh>
    <phoneticPr fontId="1"/>
  </si>
  <si>
    <t>.B 2人利用16,500円</t>
    <rPh sb="4" eb="5">
      <t>ニン</t>
    </rPh>
    <rPh sb="5" eb="7">
      <t>リヨウ</t>
    </rPh>
    <rPh sb="13" eb="14">
      <t>エン</t>
    </rPh>
    <phoneticPr fontId="1"/>
  </si>
  <si>
    <t>.B.2人利用 9,900円</t>
    <rPh sb="4" eb="5">
      <t>ニン</t>
    </rPh>
    <rPh sb="5" eb="7">
      <t>リヨウ</t>
    </rPh>
    <rPh sb="13" eb="14">
      <t>エン</t>
    </rPh>
    <phoneticPr fontId="1"/>
  </si>
  <si>
    <t>.C 3人利用11,550円</t>
    <rPh sb="4" eb="5">
      <t>ニン</t>
    </rPh>
    <rPh sb="5" eb="7">
      <t>リヨウ</t>
    </rPh>
    <rPh sb="13" eb="14">
      <t>エン</t>
    </rPh>
    <phoneticPr fontId="1"/>
  </si>
  <si>
    <t>.A 1人利用17,600円</t>
    <rPh sb="4" eb="5">
      <t>ヒト</t>
    </rPh>
    <rPh sb="5" eb="7">
      <t>リヨウ</t>
    </rPh>
    <rPh sb="13" eb="14">
      <t>エン</t>
    </rPh>
    <phoneticPr fontId="1"/>
  </si>
  <si>
    <t>FAX・メール参加登録用紙</t>
    <rPh sb="7" eb="9">
      <t>サンカ</t>
    </rPh>
    <rPh sb="9" eb="11">
      <t>トウロク</t>
    </rPh>
    <rPh sb="11" eb="13">
      <t>ヨウシ</t>
    </rPh>
    <phoneticPr fontId="1"/>
  </si>
  <si>
    <t>メール：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</si>
</sst>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&quot;人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ＪＳＰゴシック"/>
      <family val="3"/>
      <charset val="128"/>
    </font>
    <font>
      <sz val="16"/>
      <color theme="1"/>
      <name val="ＪＳ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5"/>
      <color theme="1"/>
      <name val="ＪＳＰゴシック"/>
      <family val="3"/>
      <charset val="128"/>
    </font>
    <font>
      <b/>
      <sz val="15"/>
      <color theme="1"/>
      <name val="ＪＳ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ＪＳＰ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ＪＳ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24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" borderId="32" applyBorder="0">
      <alignment horizontal="left" vertical="center"/>
      <protection locked="0"/>
    </xf>
  </cellStyleXfs>
  <cellXfs count="230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21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/>
    </xf>
    <xf numFmtId="176" fontId="6" fillId="0" borderId="48" xfId="0" applyNumberFormat="1" applyFont="1" applyBorder="1" applyAlignment="1" applyProtection="1">
      <alignment horizontal="center" vertical="center" wrapText="1"/>
    </xf>
    <xf numFmtId="176" fontId="6" fillId="0" borderId="46" xfId="0" applyNumberFormat="1" applyFont="1" applyBorder="1" applyAlignment="1" applyProtection="1">
      <alignment horizontal="center" vertical="center" wrapText="1"/>
    </xf>
    <xf numFmtId="176" fontId="6" fillId="0" borderId="51" xfId="0" applyNumberFormat="1" applyFont="1" applyBorder="1" applyAlignment="1" applyProtection="1">
      <alignment horizontal="center" vertical="center" wrapText="1"/>
    </xf>
    <xf numFmtId="176" fontId="6" fillId="0" borderId="12" xfId="0" applyNumberFormat="1" applyFont="1" applyBorder="1" applyAlignment="1" applyProtection="1">
      <alignment horizontal="center" vertical="center" wrapText="1"/>
    </xf>
    <xf numFmtId="176" fontId="6" fillId="0" borderId="17" xfId="0" applyNumberFormat="1" applyFont="1" applyBorder="1" applyAlignment="1" applyProtection="1">
      <alignment horizontal="center" vertical="center" wrapText="1"/>
    </xf>
    <xf numFmtId="176" fontId="6" fillId="0" borderId="5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16" fillId="0" borderId="29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0" fontId="14" fillId="0" borderId="32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12" fillId="0" borderId="45" xfId="0" applyFont="1" applyBorder="1" applyAlignment="1" applyProtection="1">
      <alignment horizontal="center" vertical="center"/>
    </xf>
    <xf numFmtId="176" fontId="12" fillId="0" borderId="50" xfId="0" applyNumberFormat="1" applyFont="1" applyBorder="1" applyAlignment="1" applyProtection="1">
      <alignment horizontal="right" vertical="center" wrapText="1"/>
    </xf>
    <xf numFmtId="176" fontId="0" fillId="0" borderId="44" xfId="0" applyNumberFormat="1" applyFont="1" applyBorder="1" applyProtection="1">
      <alignment vertical="center"/>
    </xf>
    <xf numFmtId="176" fontId="6" fillId="2" borderId="48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46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 vertical="center" wrapText="1"/>
    </xf>
    <xf numFmtId="176" fontId="5" fillId="0" borderId="44" xfId="0" applyNumberFormat="1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left" vertical="center" wrapText="1"/>
    </xf>
    <xf numFmtId="176" fontId="5" fillId="0" borderId="45" xfId="0" applyNumberFormat="1" applyFont="1" applyBorder="1" applyAlignment="1" applyProtection="1">
      <alignment horizontal="center" vertical="center" wrapText="1"/>
    </xf>
    <xf numFmtId="176" fontId="5" fillId="0" borderId="46" xfId="0" applyNumberFormat="1" applyFont="1" applyBorder="1" applyAlignment="1" applyProtection="1">
      <alignment horizontal="center" vertical="center" wrapText="1"/>
    </xf>
    <xf numFmtId="177" fontId="5" fillId="0" borderId="51" xfId="0" applyNumberFormat="1" applyFont="1" applyBorder="1" applyAlignment="1" applyProtection="1">
      <alignment horizontal="center" vertical="center" wrapText="1"/>
    </xf>
    <xf numFmtId="176" fontId="5" fillId="0" borderId="47" xfId="0" applyNumberFormat="1" applyFont="1" applyBorder="1" applyAlignment="1" applyProtection="1">
      <alignment horizontal="center" vertical="center" wrapText="1"/>
    </xf>
    <xf numFmtId="176" fontId="5" fillId="0" borderId="50" xfId="0" applyNumberFormat="1" applyFont="1" applyBorder="1" applyAlignment="1" applyProtection="1">
      <alignment horizontal="right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176" fontId="6" fillId="0" borderId="47" xfId="0" applyNumberFormat="1" applyFont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2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176" fontId="6" fillId="0" borderId="66" xfId="0" applyNumberFormat="1" applyFont="1" applyBorder="1" applyAlignment="1" applyProtection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center" vertical="top"/>
      <protection locked="0"/>
    </xf>
    <xf numFmtId="176" fontId="5" fillId="0" borderId="12" xfId="0" applyNumberFormat="1" applyFont="1" applyBorder="1" applyAlignment="1" applyProtection="1">
      <alignment horizontal="center" vertical="center" wrapText="1"/>
    </xf>
    <xf numFmtId="176" fontId="0" fillId="0" borderId="22" xfId="0" applyNumberFormat="1" applyFont="1" applyBorder="1" applyAlignment="1" applyProtection="1">
      <alignment horizontal="center" vertical="center"/>
    </xf>
    <xf numFmtId="176" fontId="5" fillId="2" borderId="5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176" fontId="6" fillId="2" borderId="45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 vertical="center"/>
    </xf>
    <xf numFmtId="0" fontId="5" fillId="0" borderId="23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67" xfId="0" applyFont="1" applyBorder="1" applyAlignment="1" applyProtection="1">
      <alignment horizontal="center" vertical="center" wrapText="1"/>
    </xf>
    <xf numFmtId="176" fontId="6" fillId="2" borderId="51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19" fillId="0" borderId="58" xfId="0" applyFont="1" applyBorder="1" applyAlignment="1" applyProtection="1">
      <alignment vertical="center"/>
    </xf>
    <xf numFmtId="0" fontId="19" fillId="0" borderId="2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 wrapText="1"/>
    </xf>
    <xf numFmtId="0" fontId="15" fillId="0" borderId="57" xfId="0" applyFont="1" applyBorder="1" applyAlignment="1" applyProtection="1">
      <alignment vertical="center" wrapText="1"/>
    </xf>
    <xf numFmtId="0" fontId="5" fillId="0" borderId="61" xfId="0" applyFont="1" applyBorder="1" applyAlignment="1" applyProtection="1">
      <alignment vertical="center" wrapText="1"/>
    </xf>
    <xf numFmtId="0" fontId="5" fillId="0" borderId="53" xfId="0" applyFont="1" applyBorder="1" applyAlignment="1" applyProtection="1">
      <alignment vertical="center" wrapText="1"/>
    </xf>
    <xf numFmtId="0" fontId="5" fillId="0" borderId="57" xfId="0" applyFont="1" applyBorder="1" applyAlignment="1" applyProtection="1">
      <alignment vertical="center" wrapText="1"/>
    </xf>
    <xf numFmtId="0" fontId="5" fillId="0" borderId="58" xfId="0" applyFont="1" applyBorder="1" applyAlignment="1" applyProtection="1">
      <alignment vertical="center" wrapText="1"/>
    </xf>
    <xf numFmtId="0" fontId="5" fillId="0" borderId="58" xfId="0" applyFont="1" applyBorder="1" applyAlignment="1" applyProtection="1">
      <alignment horizontal="center" vertical="center" wrapText="1"/>
    </xf>
    <xf numFmtId="176" fontId="6" fillId="0" borderId="44" xfId="0" applyNumberFormat="1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/>
    </xf>
    <xf numFmtId="0" fontId="19" fillId="2" borderId="46" xfId="0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wrapText="1"/>
    </xf>
    <xf numFmtId="0" fontId="15" fillId="0" borderId="23" xfId="0" applyFont="1" applyBorder="1" applyAlignment="1" applyProtection="1">
      <alignment vertical="center" wrapText="1"/>
    </xf>
    <xf numFmtId="0" fontId="15" fillId="0" borderId="23" xfId="0" applyFont="1" applyBorder="1" applyAlignment="1" applyProtection="1">
      <alignment horizontal="left" vertical="center" wrapText="1"/>
    </xf>
    <xf numFmtId="176" fontId="13" fillId="0" borderId="44" xfId="0" applyNumberFormat="1" applyFont="1" applyBorder="1" applyAlignment="1" applyProtection="1">
      <alignment horizontal="right" vertical="center"/>
    </xf>
    <xf numFmtId="0" fontId="19" fillId="0" borderId="57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6" fontId="6" fillId="0" borderId="45" xfId="0" applyNumberFormat="1" applyFont="1" applyBorder="1" applyAlignment="1" applyProtection="1">
      <alignment horizontal="center" vertical="center" wrapText="1"/>
    </xf>
    <xf numFmtId="0" fontId="29" fillId="0" borderId="0" xfId="0" applyFont="1" applyProtection="1">
      <alignment vertical="center"/>
    </xf>
    <xf numFmtId="0" fontId="29" fillId="0" borderId="39" xfId="0" applyFont="1" applyBorder="1" applyAlignment="1" applyProtection="1">
      <alignment vertical="center"/>
    </xf>
    <xf numFmtId="176" fontId="29" fillId="0" borderId="0" xfId="0" applyNumberFormat="1" applyFont="1" applyProtection="1">
      <alignment vertical="center"/>
    </xf>
    <xf numFmtId="0" fontId="15" fillId="0" borderId="66" xfId="0" applyFont="1" applyBorder="1" applyAlignment="1" applyProtection="1">
      <alignment horizontal="left" vertical="center" wrapText="1"/>
    </xf>
    <xf numFmtId="0" fontId="15" fillId="0" borderId="65" xfId="0" applyFont="1" applyBorder="1" applyAlignment="1" applyProtection="1">
      <alignment vertical="center" wrapText="1"/>
    </xf>
    <xf numFmtId="176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9" xfId="0" applyNumberFormat="1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5" fillId="0" borderId="55" xfId="0" applyFont="1" applyBorder="1" applyAlignment="1" applyProtection="1">
      <alignment vertical="center" wrapText="1"/>
    </xf>
    <xf numFmtId="0" fontId="15" fillId="0" borderId="30" xfId="0" applyFont="1" applyBorder="1" applyAlignment="1" applyProtection="1">
      <alignment vertical="center" wrapText="1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4" fontId="17" fillId="2" borderId="29" xfId="0" applyNumberFormat="1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vertical="center" wrapText="1"/>
    </xf>
    <xf numFmtId="0" fontId="15" fillId="0" borderId="33" xfId="0" applyFont="1" applyBorder="1" applyAlignment="1" applyProtection="1">
      <alignment vertical="center" wrapText="1"/>
    </xf>
    <xf numFmtId="0" fontId="15" fillId="0" borderId="32" xfId="0" applyFont="1" applyBorder="1" applyAlignment="1" applyProtection="1">
      <alignment vertical="center" wrapText="1"/>
    </xf>
    <xf numFmtId="0" fontId="15" fillId="0" borderId="34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41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5" fillId="0" borderId="40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0" fontId="15" fillId="0" borderId="54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31" fillId="2" borderId="32" xfId="1" applyFill="1" applyBorder="1" applyAlignment="1" applyProtection="1">
      <alignment horizontal="left" vertical="center"/>
      <protection locked="0"/>
    </xf>
    <xf numFmtId="0" fontId="18" fillId="2" borderId="33" xfId="1" applyFont="1" applyFill="1" applyBorder="1" applyAlignment="1" applyProtection="1">
      <alignment horizontal="left" vertical="center"/>
      <protection locked="0"/>
    </xf>
    <xf numFmtId="0" fontId="18" fillId="2" borderId="35" xfId="1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center" vertical="center"/>
    </xf>
    <xf numFmtId="0" fontId="24" fillId="2" borderId="35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left" vertical="top"/>
      <protection locked="0"/>
    </xf>
    <xf numFmtId="0" fontId="25" fillId="2" borderId="8" xfId="0" applyFont="1" applyFill="1" applyBorder="1" applyAlignment="1" applyProtection="1">
      <alignment horizontal="left" vertical="top"/>
      <protection locked="0"/>
    </xf>
    <xf numFmtId="0" fontId="25" fillId="2" borderId="9" xfId="0" applyFont="1" applyFill="1" applyBorder="1" applyAlignment="1" applyProtection="1">
      <alignment horizontal="left" vertical="top"/>
      <protection locked="0"/>
    </xf>
    <xf numFmtId="0" fontId="25" fillId="2" borderId="42" xfId="0" applyFont="1" applyFill="1" applyBorder="1" applyAlignment="1" applyProtection="1">
      <alignment horizontal="left" vertical="top"/>
      <protection locked="0"/>
    </xf>
    <xf numFmtId="0" fontId="25" fillId="2" borderId="40" xfId="0" applyFont="1" applyFill="1" applyBorder="1" applyAlignment="1" applyProtection="1">
      <alignment horizontal="left" vertical="top"/>
      <protection locked="0"/>
    </xf>
    <xf numFmtId="0" fontId="25" fillId="2" borderId="10" xfId="0" applyFont="1" applyFill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 wrapText="1"/>
    </xf>
    <xf numFmtId="0" fontId="17" fillId="0" borderId="0" xfId="1" applyFont="1" applyAlignment="1" applyProtection="1">
      <alignment horizontal="left" vertical="center"/>
    </xf>
    <xf numFmtId="0" fontId="15" fillId="0" borderId="7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vertical="center" wrapText="1"/>
    </xf>
    <xf numFmtId="0" fontId="15" fillId="0" borderId="31" xfId="0" applyFont="1" applyBorder="1" applyAlignment="1" applyProtection="1">
      <alignment vertical="center" wrapText="1"/>
    </xf>
    <xf numFmtId="0" fontId="18" fillId="2" borderId="29" xfId="0" applyFont="1" applyFill="1" applyBorder="1" applyAlignment="1" applyProtection="1">
      <alignment horizontal="left" vertical="center"/>
      <protection locked="0"/>
    </xf>
    <xf numFmtId="0" fontId="17" fillId="2" borderId="30" xfId="0" applyFont="1" applyFill="1" applyBorder="1" applyAlignment="1" applyProtection="1">
      <alignment horizontal="left" vertical="center"/>
      <protection locked="0"/>
    </xf>
    <xf numFmtId="0" fontId="18" fillId="2" borderId="31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</cellXfs>
  <cellStyles count="3">
    <cellStyle name="スタイル 1" xfId="2" xr:uid="{00000000-0005-0000-0000-000000000000}"/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ma510_tori15_shira135@za.ztv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4" zoomScale="70" zoomScaleNormal="70" workbookViewId="0">
      <selection activeCell="F16" sqref="F16"/>
    </sheetView>
  </sheetViews>
  <sheetFormatPr defaultRowHeight="13.5"/>
  <cols>
    <col min="1" max="1" width="3.75" style="3" customWidth="1"/>
    <col min="2" max="2" width="16.375" style="3" customWidth="1"/>
    <col min="3" max="3" width="15.75" style="3" customWidth="1"/>
    <col min="4" max="4" width="11" style="3" customWidth="1"/>
    <col min="5" max="6" width="14.75" style="3" customWidth="1"/>
    <col min="7" max="7" width="9.875" style="3" customWidth="1"/>
    <col min="8" max="8" width="10.5" style="3" customWidth="1"/>
    <col min="9" max="9" width="9.625" style="3" customWidth="1"/>
    <col min="10" max="11" width="9.375" style="3" customWidth="1"/>
    <col min="12" max="13" width="10.125" style="3" customWidth="1"/>
    <col min="14" max="14" width="9.375" style="3" customWidth="1"/>
    <col min="15" max="15" width="5.625" style="3" customWidth="1"/>
    <col min="16" max="16" width="5.5" style="3" customWidth="1"/>
    <col min="17" max="17" width="9" style="3" customWidth="1"/>
    <col min="18" max="18" width="5" style="3" customWidth="1"/>
    <col min="19" max="19" width="12.125" style="3" customWidth="1"/>
    <col min="20" max="20" width="6.5" style="3" customWidth="1"/>
    <col min="21" max="21" width="11.625" style="3" customWidth="1"/>
    <col min="22" max="22" width="3" style="3" hidden="1" customWidth="1"/>
    <col min="23" max="23" width="9.125" style="3" customWidth="1"/>
    <col min="24" max="16384" width="9" style="3"/>
  </cols>
  <sheetData>
    <row r="1" spans="1:23" ht="21" customHeight="1">
      <c r="A1" s="172" t="s">
        <v>17</v>
      </c>
      <c r="B1" s="172"/>
      <c r="C1" s="172"/>
      <c r="D1" s="172"/>
      <c r="E1" s="145" t="s">
        <v>34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57"/>
      <c r="Q1" s="164" t="s">
        <v>18</v>
      </c>
      <c r="R1" s="164"/>
      <c r="S1" s="164"/>
      <c r="T1" s="164"/>
      <c r="U1" s="164"/>
      <c r="V1" s="164"/>
      <c r="W1" s="164"/>
    </row>
    <row r="2" spans="1:23" ht="21" customHeight="1">
      <c r="A2" s="172" t="s">
        <v>50</v>
      </c>
      <c r="B2" s="172"/>
      <c r="C2" s="172"/>
      <c r="D2" s="172"/>
      <c r="E2" s="145" t="s">
        <v>35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7"/>
      <c r="Q2" s="163" t="s">
        <v>65</v>
      </c>
      <c r="R2" s="163"/>
      <c r="S2" s="163"/>
      <c r="T2" s="163"/>
      <c r="U2" s="163"/>
      <c r="V2" s="163"/>
      <c r="W2" s="163"/>
    </row>
    <row r="3" spans="1:23" ht="21" customHeight="1">
      <c r="A3" s="4" t="s">
        <v>109</v>
      </c>
      <c r="B3" s="5"/>
      <c r="C3" s="5"/>
      <c r="D3" s="1"/>
      <c r="E3" s="159" t="s">
        <v>45</v>
      </c>
      <c r="F3" s="159"/>
      <c r="G3" s="159"/>
      <c r="H3" s="159"/>
      <c r="I3" s="159"/>
      <c r="J3" s="159"/>
      <c r="K3" s="159"/>
      <c r="L3" s="159"/>
      <c r="M3" s="159"/>
      <c r="N3" s="159"/>
      <c r="O3" s="104" t="s">
        <v>110</v>
      </c>
      <c r="P3" s="6"/>
      <c r="Q3" s="186" t="s">
        <v>93</v>
      </c>
      <c r="R3" s="172"/>
      <c r="S3" s="172"/>
      <c r="T3" s="172"/>
      <c r="U3" s="172"/>
      <c r="V3" s="172"/>
      <c r="W3" s="172"/>
    </row>
    <row r="4" spans="1:23" ht="18" customHeight="1">
      <c r="A4" s="1"/>
      <c r="B4" s="114" t="s">
        <v>48</v>
      </c>
      <c r="C4" s="114"/>
      <c r="D4" s="1"/>
      <c r="E4" s="159" t="s">
        <v>36</v>
      </c>
      <c r="F4" s="159"/>
      <c r="G4" s="159"/>
      <c r="H4" s="159"/>
      <c r="I4" s="159"/>
      <c r="J4" s="159"/>
      <c r="K4" s="159"/>
      <c r="L4" s="159"/>
      <c r="M4" s="159"/>
      <c r="N4" s="159"/>
      <c r="O4" s="27"/>
      <c r="P4" s="27"/>
      <c r="Q4" s="162" t="s">
        <v>16</v>
      </c>
      <c r="R4" s="162"/>
      <c r="S4" s="162"/>
      <c r="T4" s="162"/>
      <c r="U4" s="162"/>
      <c r="V4" s="2"/>
    </row>
    <row r="5" spans="1:23" ht="18" customHeight="1">
      <c r="A5" s="1"/>
      <c r="B5" s="114" t="s">
        <v>49</v>
      </c>
      <c r="C5" s="114"/>
      <c r="D5" s="1"/>
      <c r="E5" s="160" t="s">
        <v>98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3" ht="3.75" customHeight="1" thickBot="1">
      <c r="B6" s="217"/>
      <c r="C6" s="2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</row>
    <row r="7" spans="1:23" ht="17.25">
      <c r="A7" s="115" t="s">
        <v>0</v>
      </c>
      <c r="B7" s="116"/>
      <c r="C7" s="116" t="s">
        <v>47</v>
      </c>
      <c r="D7" s="116"/>
      <c r="E7" s="147" t="s">
        <v>44</v>
      </c>
      <c r="F7" s="147"/>
      <c r="G7" s="147"/>
      <c r="H7" s="147"/>
      <c r="I7" s="148"/>
      <c r="J7" s="146" t="s">
        <v>3</v>
      </c>
      <c r="K7" s="147"/>
      <c r="L7" s="147"/>
      <c r="M7" s="147"/>
      <c r="N7" s="147"/>
      <c r="O7" s="147"/>
      <c r="P7" s="148"/>
      <c r="Q7" s="146" t="s">
        <v>4</v>
      </c>
      <c r="R7" s="147"/>
      <c r="S7" s="147"/>
      <c r="T7" s="147"/>
      <c r="U7" s="147"/>
      <c r="V7" s="147"/>
      <c r="W7" s="198"/>
    </row>
    <row r="8" spans="1:23" ht="28.5" customHeight="1">
      <c r="A8" s="120" t="s">
        <v>1</v>
      </c>
      <c r="B8" s="121"/>
      <c r="C8" s="122"/>
      <c r="D8" s="123"/>
      <c r="E8" s="228"/>
      <c r="F8" s="229"/>
      <c r="G8" s="229"/>
      <c r="H8" s="229"/>
      <c r="I8" s="175"/>
      <c r="J8" s="173"/>
      <c r="K8" s="174"/>
      <c r="L8" s="174"/>
      <c r="M8" s="174"/>
      <c r="N8" s="174"/>
      <c r="O8" s="174"/>
      <c r="P8" s="175"/>
      <c r="Q8" s="205"/>
      <c r="R8" s="206"/>
      <c r="S8" s="206"/>
      <c r="T8" s="206"/>
      <c r="U8" s="206"/>
      <c r="V8" s="206"/>
      <c r="W8" s="207"/>
    </row>
    <row r="9" spans="1:23" ht="24" customHeight="1">
      <c r="A9" s="218" t="s">
        <v>2</v>
      </c>
      <c r="B9" s="219"/>
      <c r="C9" s="117" t="s">
        <v>62</v>
      </c>
      <c r="D9" s="49" t="s">
        <v>46</v>
      </c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21" t="s">
        <v>5</v>
      </c>
      <c r="R9" s="214"/>
      <c r="S9" s="212"/>
      <c r="T9" s="212"/>
      <c r="U9" s="212"/>
      <c r="V9" s="212"/>
      <c r="W9" s="213"/>
    </row>
    <row r="10" spans="1:23" ht="21.75" customHeight="1">
      <c r="A10" s="220"/>
      <c r="B10" s="221"/>
      <c r="C10" s="118"/>
      <c r="D10" s="58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22" t="s">
        <v>6</v>
      </c>
      <c r="R10" s="211"/>
      <c r="S10" s="212"/>
      <c r="T10" s="212"/>
      <c r="U10" s="212"/>
      <c r="V10" s="212"/>
      <c r="W10" s="213"/>
    </row>
    <row r="11" spans="1:23" ht="30.75" customHeight="1" thickBot="1">
      <c r="A11" s="222"/>
      <c r="B11" s="223"/>
      <c r="C11" s="119"/>
      <c r="D11" s="30" t="s">
        <v>20</v>
      </c>
      <c r="E11" s="156"/>
      <c r="F11" s="157"/>
      <c r="G11" s="158"/>
      <c r="H11" s="154" t="s">
        <v>72</v>
      </c>
      <c r="I11" s="155"/>
      <c r="J11" s="151"/>
      <c r="K11" s="152"/>
      <c r="L11" s="152"/>
      <c r="M11" s="152"/>
      <c r="N11" s="152"/>
      <c r="O11" s="152"/>
      <c r="P11" s="153"/>
      <c r="Q11" s="29" t="s">
        <v>77</v>
      </c>
      <c r="R11" s="208"/>
      <c r="S11" s="209"/>
      <c r="T11" s="209"/>
      <c r="U11" s="209"/>
      <c r="V11" s="209"/>
      <c r="W11" s="210"/>
    </row>
    <row r="12" spans="1:23" ht="5.25" customHeight="1" thickBot="1"/>
    <row r="13" spans="1:23" s="10" customFormat="1" ht="22.5" customHeight="1">
      <c r="A13" s="115" t="s">
        <v>7</v>
      </c>
      <c r="B13" s="116"/>
      <c r="C13" s="169" t="s">
        <v>58</v>
      </c>
      <c r="D13" s="147"/>
      <c r="E13" s="147"/>
      <c r="F13" s="147"/>
      <c r="G13" s="147"/>
      <c r="H13" s="38" t="s">
        <v>9</v>
      </c>
      <c r="I13" s="191" t="s">
        <v>73</v>
      </c>
      <c r="J13" s="116"/>
      <c r="K13" s="116"/>
      <c r="L13" s="116"/>
      <c r="M13" s="116"/>
      <c r="N13" s="192"/>
      <c r="O13" s="147" t="s">
        <v>15</v>
      </c>
      <c r="P13" s="147"/>
      <c r="Q13" s="147"/>
      <c r="R13" s="169" t="s">
        <v>9</v>
      </c>
      <c r="S13" s="148"/>
      <c r="T13" s="146" t="s">
        <v>11</v>
      </c>
      <c r="U13" s="198"/>
      <c r="W13" s="111" t="s">
        <v>26</v>
      </c>
    </row>
    <row r="14" spans="1:23" ht="22.5" customHeight="1">
      <c r="A14" s="215" t="s">
        <v>8</v>
      </c>
      <c r="B14" s="89"/>
      <c r="C14" s="224" t="s">
        <v>19</v>
      </c>
      <c r="D14" s="195" t="s">
        <v>60</v>
      </c>
      <c r="E14" s="199" t="s">
        <v>61</v>
      </c>
      <c r="F14" s="106"/>
      <c r="G14" s="103" t="s">
        <v>43</v>
      </c>
      <c r="H14" s="149" t="s">
        <v>10</v>
      </c>
      <c r="I14" s="193" t="s">
        <v>12</v>
      </c>
      <c r="J14" s="195" t="s">
        <v>59</v>
      </c>
      <c r="K14" s="165" t="s">
        <v>63</v>
      </c>
      <c r="L14" s="165" t="s">
        <v>13</v>
      </c>
      <c r="M14" s="183" t="s">
        <v>14</v>
      </c>
      <c r="N14" s="167" t="s">
        <v>71</v>
      </c>
      <c r="O14" s="130" t="s">
        <v>51</v>
      </c>
      <c r="P14" s="130"/>
      <c r="Q14" s="130"/>
      <c r="R14" s="105" t="s">
        <v>29</v>
      </c>
      <c r="S14" s="106"/>
      <c r="T14" s="199" t="s">
        <v>30</v>
      </c>
      <c r="U14" s="200"/>
      <c r="W14" s="112"/>
    </row>
    <row r="15" spans="1:23" ht="24" customHeight="1">
      <c r="A15" s="216"/>
      <c r="B15" s="124" t="s">
        <v>99</v>
      </c>
      <c r="C15" s="225"/>
      <c r="D15" s="196"/>
      <c r="E15" s="64" t="s">
        <v>22</v>
      </c>
      <c r="F15" s="72" t="s">
        <v>21</v>
      </c>
      <c r="G15" s="97" t="s">
        <v>81</v>
      </c>
      <c r="H15" s="150"/>
      <c r="I15" s="194"/>
      <c r="J15" s="196"/>
      <c r="K15" s="166"/>
      <c r="L15" s="166"/>
      <c r="M15" s="184"/>
      <c r="N15" s="168"/>
      <c r="O15" s="131"/>
      <c r="P15" s="131"/>
      <c r="Q15" s="131"/>
      <c r="R15" s="107"/>
      <c r="S15" s="108"/>
      <c r="T15" s="201"/>
      <c r="U15" s="202"/>
      <c r="W15" s="112"/>
    </row>
    <row r="16" spans="1:23" ht="21" customHeight="1">
      <c r="A16" s="216"/>
      <c r="B16" s="124"/>
      <c r="C16" s="65" t="s">
        <v>74</v>
      </c>
      <c r="D16" s="68"/>
      <c r="E16" s="86" t="s">
        <v>94</v>
      </c>
      <c r="F16" s="87" t="s">
        <v>95</v>
      </c>
      <c r="G16" s="76"/>
      <c r="H16" s="77"/>
      <c r="I16" s="63" t="s">
        <v>82</v>
      </c>
      <c r="J16" s="63" t="s">
        <v>82</v>
      </c>
      <c r="K16" s="63" t="s">
        <v>82</v>
      </c>
      <c r="L16" s="63" t="s">
        <v>82</v>
      </c>
      <c r="M16" s="68"/>
      <c r="N16" s="79"/>
      <c r="O16" s="185" t="s">
        <v>52</v>
      </c>
      <c r="P16" s="185"/>
      <c r="Q16" s="185"/>
      <c r="R16" s="109" t="s">
        <v>108</v>
      </c>
      <c r="S16" s="110"/>
      <c r="T16" s="203" t="s">
        <v>104</v>
      </c>
      <c r="U16" s="204"/>
      <c r="W16" s="112"/>
    </row>
    <row r="17" spans="1:23" ht="13.5" customHeight="1">
      <c r="A17" s="216"/>
      <c r="B17" s="124"/>
      <c r="C17" s="142" t="s">
        <v>75</v>
      </c>
      <c r="D17" s="143" t="s">
        <v>80</v>
      </c>
      <c r="E17" s="144" t="s">
        <v>96</v>
      </c>
      <c r="F17" s="144" t="s">
        <v>97</v>
      </c>
      <c r="G17" s="226"/>
      <c r="H17" s="227" t="s">
        <v>87</v>
      </c>
      <c r="I17" s="182" t="s">
        <v>85</v>
      </c>
      <c r="J17" s="182" t="s">
        <v>85</v>
      </c>
      <c r="K17" s="182" t="s">
        <v>85</v>
      </c>
      <c r="L17" s="182" t="s">
        <v>86</v>
      </c>
      <c r="M17" s="143" t="s">
        <v>83</v>
      </c>
      <c r="N17" s="197" t="s">
        <v>84</v>
      </c>
      <c r="O17" s="132" t="s">
        <v>66</v>
      </c>
      <c r="P17" s="133"/>
      <c r="Q17" s="134"/>
      <c r="R17" s="138" t="s">
        <v>106</v>
      </c>
      <c r="S17" s="139"/>
      <c r="T17" s="187" t="s">
        <v>105</v>
      </c>
      <c r="U17" s="188"/>
      <c r="W17" s="112"/>
    </row>
    <row r="18" spans="1:23" ht="7.5" customHeight="1">
      <c r="A18" s="216"/>
      <c r="B18" s="73"/>
      <c r="C18" s="142"/>
      <c r="D18" s="143"/>
      <c r="E18" s="144"/>
      <c r="F18" s="144"/>
      <c r="G18" s="226"/>
      <c r="H18" s="227"/>
      <c r="I18" s="182"/>
      <c r="J18" s="182"/>
      <c r="K18" s="182"/>
      <c r="L18" s="182"/>
      <c r="M18" s="143"/>
      <c r="N18" s="197"/>
      <c r="O18" s="135"/>
      <c r="P18" s="136"/>
      <c r="Q18" s="137"/>
      <c r="R18" s="140"/>
      <c r="S18" s="141"/>
      <c r="T18" s="189"/>
      <c r="U18" s="190"/>
      <c r="W18" s="112"/>
    </row>
    <row r="19" spans="1:23" ht="21.75" customHeight="1" thickBot="1">
      <c r="A19" s="216"/>
      <c r="B19" s="73"/>
      <c r="C19" s="41" t="s">
        <v>76</v>
      </c>
      <c r="D19" s="75"/>
      <c r="E19" s="75"/>
      <c r="F19" s="75"/>
      <c r="G19" s="81" t="s">
        <v>90</v>
      </c>
      <c r="H19" s="78"/>
      <c r="I19" s="85" t="s">
        <v>91</v>
      </c>
      <c r="J19" s="69"/>
      <c r="K19" s="69"/>
      <c r="L19" s="69"/>
      <c r="M19" s="69"/>
      <c r="N19" s="80"/>
      <c r="O19" s="129" t="s">
        <v>67</v>
      </c>
      <c r="P19" s="129"/>
      <c r="Q19" s="129"/>
      <c r="R19" s="125" t="s">
        <v>103</v>
      </c>
      <c r="S19" s="126"/>
      <c r="T19" s="127" t="s">
        <v>107</v>
      </c>
      <c r="U19" s="128"/>
      <c r="W19" s="112"/>
    </row>
    <row r="20" spans="1:23" s="56" customFormat="1" ht="30.75" customHeight="1" thickBot="1">
      <c r="A20" s="216"/>
      <c r="B20" s="74"/>
      <c r="C20" s="96" t="s">
        <v>100</v>
      </c>
      <c r="D20" s="37" t="s">
        <v>78</v>
      </c>
      <c r="E20" s="37" t="s">
        <v>64</v>
      </c>
      <c r="F20" s="70"/>
      <c r="G20" s="91" t="s">
        <v>89</v>
      </c>
      <c r="H20" s="39" t="s">
        <v>32</v>
      </c>
      <c r="I20" s="90" t="s">
        <v>92</v>
      </c>
      <c r="J20" s="11" t="s">
        <v>32</v>
      </c>
      <c r="K20" s="11" t="s">
        <v>32</v>
      </c>
      <c r="L20" s="11" t="s">
        <v>32</v>
      </c>
      <c r="M20" s="11" t="s">
        <v>32</v>
      </c>
      <c r="N20" s="47" t="s">
        <v>32</v>
      </c>
      <c r="O20" s="54" t="s">
        <v>69</v>
      </c>
      <c r="P20" s="55" t="s">
        <v>70</v>
      </c>
      <c r="Q20" s="23" t="s">
        <v>33</v>
      </c>
      <c r="R20" s="24" t="s">
        <v>31</v>
      </c>
      <c r="S20" s="25" t="s">
        <v>28</v>
      </c>
      <c r="T20" s="9" t="s">
        <v>31</v>
      </c>
      <c r="U20" s="26" t="s">
        <v>27</v>
      </c>
      <c r="W20" s="112"/>
    </row>
    <row r="21" spans="1:23" s="19" customFormat="1" ht="31.5" customHeight="1" thickBot="1">
      <c r="A21" s="12" t="s">
        <v>41</v>
      </c>
      <c r="B21" s="83" t="s">
        <v>38</v>
      </c>
      <c r="C21" s="13" t="s">
        <v>23</v>
      </c>
      <c r="D21" s="14">
        <v>1000</v>
      </c>
      <c r="E21" s="14">
        <v>11000</v>
      </c>
      <c r="F21" s="15"/>
      <c r="G21" s="15" t="s">
        <v>53</v>
      </c>
      <c r="H21" s="82">
        <v>10000</v>
      </c>
      <c r="I21" s="92">
        <v>1000</v>
      </c>
      <c r="J21" s="14"/>
      <c r="K21" s="14"/>
      <c r="L21" s="14"/>
      <c r="M21" s="14"/>
      <c r="N21" s="48">
        <v>3000</v>
      </c>
      <c r="O21" s="52" t="s">
        <v>68</v>
      </c>
      <c r="P21" s="53" t="s">
        <v>56</v>
      </c>
      <c r="Q21" s="16">
        <f>IF(O21="A",8000,IF(O21="B",8000,IF(O21="C",8000,"")))</f>
        <v>8000</v>
      </c>
      <c r="R21" s="17" t="s">
        <v>56</v>
      </c>
      <c r="S21" s="59" t="s">
        <v>37</v>
      </c>
      <c r="T21" s="16" t="s">
        <v>24</v>
      </c>
      <c r="U21" s="60" t="s">
        <v>25</v>
      </c>
      <c r="V21" s="18"/>
      <c r="W21" s="113"/>
    </row>
    <row r="22" spans="1:23" s="20" customFormat="1" ht="31.5" customHeight="1" thickBot="1">
      <c r="A22" s="31">
        <v>1</v>
      </c>
      <c r="B22" s="84"/>
      <c r="C22" s="34"/>
      <c r="D22" s="35"/>
      <c r="E22" s="35"/>
      <c r="F22" s="71"/>
      <c r="G22" s="36"/>
      <c r="H22" s="98"/>
      <c r="I22" s="66"/>
      <c r="J22" s="35"/>
      <c r="K22" s="35"/>
      <c r="L22" s="35"/>
      <c r="M22" s="35"/>
      <c r="N22" s="99"/>
      <c r="O22" s="100"/>
      <c r="P22" s="101"/>
      <c r="Q22" s="16" t="str">
        <f t="shared" ref="Q22:Q31" si="0">IF(O22="A",8000,IF(O22="B",8000,IF(O22="C",8000,"")))</f>
        <v/>
      </c>
      <c r="R22" s="34"/>
      <c r="S22" s="61"/>
      <c r="T22" s="36"/>
      <c r="U22" s="62"/>
      <c r="V22" s="32"/>
      <c r="W22" s="88">
        <f t="shared" ref="W22:W31" si="1">SUM(B22:Q22)</f>
        <v>0</v>
      </c>
    </row>
    <row r="23" spans="1:23" s="20" customFormat="1" ht="31.5" customHeight="1" thickBot="1">
      <c r="A23" s="31">
        <v>2</v>
      </c>
      <c r="B23" s="84"/>
      <c r="C23" s="34"/>
      <c r="D23" s="35"/>
      <c r="E23" s="35"/>
      <c r="F23" s="71"/>
      <c r="G23" s="36"/>
      <c r="H23" s="98"/>
      <c r="I23" s="66"/>
      <c r="J23" s="35"/>
      <c r="K23" s="35"/>
      <c r="L23" s="35"/>
      <c r="M23" s="35"/>
      <c r="N23" s="99"/>
      <c r="O23" s="100"/>
      <c r="P23" s="101"/>
      <c r="Q23" s="16" t="str">
        <f t="shared" si="0"/>
        <v/>
      </c>
      <c r="R23" s="34"/>
      <c r="S23" s="61"/>
      <c r="T23" s="36"/>
      <c r="U23" s="62"/>
      <c r="V23" s="32"/>
      <c r="W23" s="88">
        <f t="shared" si="1"/>
        <v>0</v>
      </c>
    </row>
    <row r="24" spans="1:23" s="20" customFormat="1" ht="31.5" customHeight="1" thickBot="1">
      <c r="A24" s="31">
        <v>3</v>
      </c>
      <c r="B24" s="84"/>
      <c r="C24" s="34"/>
      <c r="D24" s="35"/>
      <c r="E24" s="35"/>
      <c r="F24" s="71"/>
      <c r="G24" s="36"/>
      <c r="H24" s="98"/>
      <c r="I24" s="66"/>
      <c r="J24" s="35"/>
      <c r="K24" s="35"/>
      <c r="L24" s="35"/>
      <c r="M24" s="35"/>
      <c r="N24" s="99"/>
      <c r="O24" s="100"/>
      <c r="P24" s="101"/>
      <c r="Q24" s="16" t="str">
        <f t="shared" si="0"/>
        <v/>
      </c>
      <c r="R24" s="34"/>
      <c r="S24" s="61"/>
      <c r="T24" s="36"/>
      <c r="U24" s="62"/>
      <c r="V24" s="32"/>
      <c r="W24" s="88">
        <f t="shared" si="1"/>
        <v>0</v>
      </c>
    </row>
    <row r="25" spans="1:23" s="20" customFormat="1" ht="31.5" customHeight="1" thickBot="1">
      <c r="A25" s="31">
        <v>4</v>
      </c>
      <c r="B25" s="84"/>
      <c r="C25" s="34"/>
      <c r="D25" s="35"/>
      <c r="E25" s="35"/>
      <c r="F25" s="71"/>
      <c r="G25" s="36"/>
      <c r="H25" s="98"/>
      <c r="I25" s="66"/>
      <c r="J25" s="35"/>
      <c r="K25" s="35"/>
      <c r="L25" s="35"/>
      <c r="M25" s="35"/>
      <c r="N25" s="99"/>
      <c r="O25" s="100"/>
      <c r="P25" s="101"/>
      <c r="Q25" s="16" t="str">
        <f t="shared" si="0"/>
        <v/>
      </c>
      <c r="R25" s="34"/>
      <c r="S25" s="61"/>
      <c r="T25" s="36"/>
      <c r="U25" s="62"/>
      <c r="V25" s="32"/>
      <c r="W25" s="88">
        <f t="shared" si="1"/>
        <v>0</v>
      </c>
    </row>
    <row r="26" spans="1:23" s="20" customFormat="1" ht="31.5" customHeight="1" thickBot="1">
      <c r="A26" s="31">
        <v>5</v>
      </c>
      <c r="B26" s="84"/>
      <c r="C26" s="34"/>
      <c r="D26" s="35"/>
      <c r="E26" s="35"/>
      <c r="F26" s="71"/>
      <c r="G26" s="36"/>
      <c r="H26" s="98"/>
      <c r="I26" s="66"/>
      <c r="J26" s="35"/>
      <c r="K26" s="35"/>
      <c r="L26" s="35"/>
      <c r="M26" s="35"/>
      <c r="N26" s="99"/>
      <c r="O26" s="100"/>
      <c r="P26" s="101"/>
      <c r="Q26" s="16" t="str">
        <f t="shared" si="0"/>
        <v/>
      </c>
      <c r="R26" s="34"/>
      <c r="S26" s="61"/>
      <c r="T26" s="36"/>
      <c r="U26" s="62"/>
      <c r="V26" s="32"/>
      <c r="W26" s="88">
        <f t="shared" si="1"/>
        <v>0</v>
      </c>
    </row>
    <row r="27" spans="1:23" s="20" customFormat="1" ht="31.5" customHeight="1" thickBot="1">
      <c r="A27" s="31">
        <v>6</v>
      </c>
      <c r="B27" s="84"/>
      <c r="C27" s="34"/>
      <c r="D27" s="35"/>
      <c r="E27" s="35"/>
      <c r="F27" s="71"/>
      <c r="G27" s="36"/>
      <c r="H27" s="98"/>
      <c r="I27" s="66"/>
      <c r="J27" s="35"/>
      <c r="K27" s="35"/>
      <c r="L27" s="35"/>
      <c r="M27" s="35"/>
      <c r="N27" s="99"/>
      <c r="O27" s="100"/>
      <c r="P27" s="101"/>
      <c r="Q27" s="16" t="str">
        <f t="shared" si="0"/>
        <v/>
      </c>
      <c r="R27" s="34"/>
      <c r="S27" s="61"/>
      <c r="T27" s="36"/>
      <c r="U27" s="62"/>
      <c r="V27" s="32"/>
      <c r="W27" s="88">
        <f t="shared" si="1"/>
        <v>0</v>
      </c>
    </row>
    <row r="28" spans="1:23" s="20" customFormat="1" ht="31.5" customHeight="1" thickBot="1">
      <c r="A28" s="31">
        <v>7</v>
      </c>
      <c r="B28" s="84"/>
      <c r="C28" s="34"/>
      <c r="D28" s="35"/>
      <c r="E28" s="35"/>
      <c r="F28" s="71"/>
      <c r="G28" s="36"/>
      <c r="H28" s="98"/>
      <c r="I28" s="66"/>
      <c r="J28" s="35"/>
      <c r="K28" s="35"/>
      <c r="L28" s="35"/>
      <c r="M28" s="35"/>
      <c r="N28" s="99"/>
      <c r="O28" s="100"/>
      <c r="P28" s="101"/>
      <c r="Q28" s="16" t="str">
        <f t="shared" si="0"/>
        <v/>
      </c>
      <c r="R28" s="34"/>
      <c r="S28" s="61"/>
      <c r="T28" s="36"/>
      <c r="U28" s="62"/>
      <c r="V28" s="32"/>
      <c r="W28" s="88">
        <f t="shared" si="1"/>
        <v>0</v>
      </c>
    </row>
    <row r="29" spans="1:23" s="20" customFormat="1" ht="31.5" customHeight="1" thickBot="1">
      <c r="A29" s="31">
        <v>8</v>
      </c>
      <c r="B29" s="84"/>
      <c r="C29" s="34"/>
      <c r="D29" s="35"/>
      <c r="E29" s="35"/>
      <c r="F29" s="71"/>
      <c r="G29" s="36"/>
      <c r="H29" s="98"/>
      <c r="I29" s="66"/>
      <c r="J29" s="35"/>
      <c r="K29" s="35"/>
      <c r="L29" s="35"/>
      <c r="M29" s="35"/>
      <c r="N29" s="99"/>
      <c r="O29" s="100"/>
      <c r="P29" s="101"/>
      <c r="Q29" s="16" t="str">
        <f t="shared" si="0"/>
        <v/>
      </c>
      <c r="R29" s="34"/>
      <c r="S29" s="61"/>
      <c r="T29" s="36"/>
      <c r="U29" s="62"/>
      <c r="V29" s="32"/>
      <c r="W29" s="88">
        <f t="shared" si="1"/>
        <v>0</v>
      </c>
    </row>
    <row r="30" spans="1:23" s="20" customFormat="1" ht="31.5" customHeight="1" thickBot="1">
      <c r="A30" s="31">
        <v>9</v>
      </c>
      <c r="B30" s="84"/>
      <c r="C30" s="34"/>
      <c r="D30" s="35"/>
      <c r="E30" s="35"/>
      <c r="F30" s="71"/>
      <c r="G30" s="36"/>
      <c r="H30" s="98"/>
      <c r="I30" s="66"/>
      <c r="J30" s="35"/>
      <c r="K30" s="35"/>
      <c r="L30" s="35"/>
      <c r="M30" s="35"/>
      <c r="N30" s="99"/>
      <c r="O30" s="100"/>
      <c r="P30" s="101"/>
      <c r="Q30" s="16" t="str">
        <f t="shared" si="0"/>
        <v/>
      </c>
      <c r="R30" s="34"/>
      <c r="S30" s="61"/>
      <c r="T30" s="36"/>
      <c r="U30" s="62"/>
      <c r="V30" s="32"/>
      <c r="W30" s="88">
        <f t="shared" si="1"/>
        <v>0</v>
      </c>
    </row>
    <row r="31" spans="1:23" s="20" customFormat="1" ht="31.5" customHeight="1" thickBot="1">
      <c r="A31" s="31">
        <v>10</v>
      </c>
      <c r="B31" s="84"/>
      <c r="C31" s="34"/>
      <c r="D31" s="35"/>
      <c r="E31" s="35"/>
      <c r="F31" s="71"/>
      <c r="G31" s="36"/>
      <c r="H31" s="98"/>
      <c r="I31" s="66"/>
      <c r="J31" s="35"/>
      <c r="K31" s="35"/>
      <c r="L31" s="35"/>
      <c r="M31" s="35"/>
      <c r="N31" s="99"/>
      <c r="O31" s="100"/>
      <c r="P31" s="101"/>
      <c r="Q31" s="16" t="str">
        <f t="shared" si="0"/>
        <v/>
      </c>
      <c r="R31" s="34"/>
      <c r="S31" s="61"/>
      <c r="T31" s="36"/>
      <c r="U31" s="62"/>
      <c r="V31" s="32"/>
      <c r="W31" s="88">
        <f t="shared" si="1"/>
        <v>0</v>
      </c>
    </row>
    <row r="32" spans="1:23" ht="31.5" customHeight="1" thickBot="1">
      <c r="A32" s="170" t="s">
        <v>42</v>
      </c>
      <c r="B32" s="171"/>
      <c r="C32" s="42"/>
      <c r="D32" s="43" t="str">
        <f>IF(SUM(D22:D31)=0,"0",SUM(D22:D31))</f>
        <v>0</v>
      </c>
      <c r="E32" s="43" t="str">
        <f t="shared" ref="E32:I32" si="2">IF(SUM(E22:E31)=0,"0",SUM(E22:E31))</f>
        <v>0</v>
      </c>
      <c r="F32" s="43" t="str">
        <f t="shared" si="2"/>
        <v>0</v>
      </c>
      <c r="G32" s="44">
        <f>COUNTIF(G22:G31,"○")</f>
        <v>0</v>
      </c>
      <c r="H32" s="40" t="str">
        <f t="shared" si="2"/>
        <v>0</v>
      </c>
      <c r="I32" s="42" t="str">
        <f t="shared" si="2"/>
        <v>0</v>
      </c>
      <c r="J32" s="14" t="str">
        <f t="shared" ref="J32" si="3">IF(SUM(J22:J31)=0,"0",SUM(J22:J31))</f>
        <v>0</v>
      </c>
      <c r="K32" s="14" t="str">
        <f t="shared" ref="K32" si="4">IF(SUM(K22:K31)=0,"0",SUM(K22:K31))</f>
        <v>0</v>
      </c>
      <c r="L32" s="14" t="str">
        <f t="shared" ref="L32:M32" si="5">IF(SUM(L22:L31)=0,"0",SUM(L22:L31))</f>
        <v>0</v>
      </c>
      <c r="M32" s="14" t="str">
        <f t="shared" si="5"/>
        <v>0</v>
      </c>
      <c r="N32" s="48" t="str">
        <f t="shared" ref="N32" si="6">IF(SUM(N22:N31)=0,"0",SUM(N22:N31))</f>
        <v>0</v>
      </c>
      <c r="O32" s="102"/>
      <c r="P32" s="102"/>
      <c r="Q32" s="43" t="str">
        <f t="shared" ref="Q32" si="7">IF(SUM(Q22:Q31)=0,"0",SUM(Q22:Q31))</f>
        <v>0</v>
      </c>
      <c r="R32" s="14"/>
      <c r="S32" s="43"/>
      <c r="T32" s="14"/>
      <c r="U32" s="45"/>
      <c r="V32" s="46"/>
      <c r="W32" s="33">
        <f>SUM(W22:W31)</f>
        <v>0</v>
      </c>
    </row>
    <row r="33" spans="1:23" s="93" customFormat="1" ht="21.75" customHeight="1">
      <c r="A33" s="51" t="s">
        <v>101</v>
      </c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50" t="s">
        <v>40</v>
      </c>
      <c r="N33" s="10"/>
      <c r="P33" s="50"/>
      <c r="Q33" s="28"/>
      <c r="R33" s="28"/>
      <c r="S33" s="28"/>
      <c r="T33" s="94"/>
      <c r="U33" s="94"/>
      <c r="W33" s="95">
        <f>SUM(C32:F32)+SUM(H32:U32)</f>
        <v>0</v>
      </c>
    </row>
    <row r="34" spans="1:23" s="93" customFormat="1" ht="15">
      <c r="A34" s="50" t="s">
        <v>102</v>
      </c>
      <c r="B34" s="10"/>
      <c r="D34" s="10"/>
      <c r="E34" s="10"/>
      <c r="F34" s="10"/>
      <c r="G34" s="10"/>
      <c r="H34" s="10"/>
      <c r="I34" s="10"/>
      <c r="J34" s="10"/>
      <c r="K34" s="10"/>
      <c r="L34" s="10"/>
      <c r="M34" s="50" t="s">
        <v>39</v>
      </c>
      <c r="N34" s="10"/>
      <c r="P34" s="50"/>
      <c r="Q34" s="10"/>
      <c r="R34" s="10"/>
      <c r="S34" s="10"/>
    </row>
    <row r="35" spans="1:23" ht="1.5" customHeight="1"/>
  </sheetData>
  <mergeCells count="77">
    <mergeCell ref="A1:D1"/>
    <mergeCell ref="C7:D7"/>
    <mergeCell ref="A13:B13"/>
    <mergeCell ref="A14:A20"/>
    <mergeCell ref="B5:C5"/>
    <mergeCell ref="B6:C6"/>
    <mergeCell ref="A9:B11"/>
    <mergeCell ref="C14:C15"/>
    <mergeCell ref="C13:G13"/>
    <mergeCell ref="D14:D15"/>
    <mergeCell ref="E14:F14"/>
    <mergeCell ref="E4:N4"/>
    <mergeCell ref="G17:G18"/>
    <mergeCell ref="H17:H18"/>
    <mergeCell ref="E7:I7"/>
    <mergeCell ref="E8:I8"/>
    <mergeCell ref="T13:U13"/>
    <mergeCell ref="T14:U15"/>
    <mergeCell ref="T16:U16"/>
    <mergeCell ref="Q7:W7"/>
    <mergeCell ref="Q8:W8"/>
    <mergeCell ref="R11:W11"/>
    <mergeCell ref="R10:W10"/>
    <mergeCell ref="R9:W9"/>
    <mergeCell ref="I14:I15"/>
    <mergeCell ref="J14:J15"/>
    <mergeCell ref="K14:K15"/>
    <mergeCell ref="M17:M18"/>
    <mergeCell ref="N17:N18"/>
    <mergeCell ref="O13:Q13"/>
    <mergeCell ref="R13:S13"/>
    <mergeCell ref="A32:B32"/>
    <mergeCell ref="A2:D2"/>
    <mergeCell ref="J8:P8"/>
    <mergeCell ref="E9:P10"/>
    <mergeCell ref="F17:F18"/>
    <mergeCell ref="I17:I18"/>
    <mergeCell ref="J17:J18"/>
    <mergeCell ref="M14:M15"/>
    <mergeCell ref="K17:K18"/>
    <mergeCell ref="L17:L18"/>
    <mergeCell ref="O16:Q16"/>
    <mergeCell ref="Q3:W3"/>
    <mergeCell ref="T17:U18"/>
    <mergeCell ref="I13:N13"/>
    <mergeCell ref="D17:D18"/>
    <mergeCell ref="E17:E18"/>
    <mergeCell ref="E1:O1"/>
    <mergeCell ref="E2:O2"/>
    <mergeCell ref="J7:P7"/>
    <mergeCell ref="H14:H15"/>
    <mergeCell ref="J11:P11"/>
    <mergeCell ref="H11:I11"/>
    <mergeCell ref="E11:G11"/>
    <mergeCell ref="E3:N3"/>
    <mergeCell ref="E5:U5"/>
    <mergeCell ref="Q4:U4"/>
    <mergeCell ref="Q2:W2"/>
    <mergeCell ref="Q1:W1"/>
    <mergeCell ref="L14:L15"/>
    <mergeCell ref="N14:N15"/>
    <mergeCell ref="R14:S15"/>
    <mergeCell ref="R16:S16"/>
    <mergeCell ref="W13:W21"/>
    <mergeCell ref="B4:C4"/>
    <mergeCell ref="A7:B7"/>
    <mergeCell ref="C9:C11"/>
    <mergeCell ref="A8:B8"/>
    <mergeCell ref="C8:D8"/>
    <mergeCell ref="B15:B17"/>
    <mergeCell ref="R19:S19"/>
    <mergeCell ref="T19:U19"/>
    <mergeCell ref="O19:Q19"/>
    <mergeCell ref="O14:Q15"/>
    <mergeCell ref="O17:Q18"/>
    <mergeCell ref="R17:S18"/>
    <mergeCell ref="C17:C18"/>
  </mergeCells>
  <phoneticPr fontId="1"/>
  <hyperlinks>
    <hyperlink ref="Q3" r:id="rId1" xr:uid="{00000000-0004-0000-0000-000000000000}"/>
  </hyperlinks>
  <pageMargins left="0.25" right="0.25" top="0.75" bottom="0.75" header="0.3" footer="0.3"/>
  <pageSetup paperSize="9" scale="65" orientation="landscape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Sheet5!$J$1:$J$3</xm:f>
          </x14:formula1>
          <xm:sqref>R21:R31 O21:P31 T21:T31</xm:sqref>
        </x14:dataValidation>
        <x14:dataValidation type="list" allowBlank="1" showInputMessage="1" showErrorMessage="1" xr:uid="{00000000-0002-0000-0000-000001000000}">
          <x14:formula1>
            <xm:f>Sheet5!$E$1</xm:f>
          </x14:formula1>
          <xm:sqref>H21 M22:M31</xm:sqref>
        </x14:dataValidation>
        <x14:dataValidation type="list" allowBlank="1" showInputMessage="1" showErrorMessage="1" xr:uid="{00000000-0002-0000-0000-000002000000}">
          <x14:formula1>
            <xm:f>Sheet5!$F$1</xm:f>
          </x14:formula1>
          <xm:sqref>J21:K31</xm:sqref>
        </x14:dataValidation>
        <x14:dataValidation type="list" allowBlank="1" showInputMessage="1" showErrorMessage="1" xr:uid="{00000000-0002-0000-0000-000003000000}">
          <x14:formula1>
            <xm:f>Sheet5!$G$1</xm:f>
          </x14:formula1>
          <xm:sqref>L21:L31</xm:sqref>
        </x14:dataValidation>
        <x14:dataValidation type="list" allowBlank="1" showInputMessage="1" showErrorMessage="1" xr:uid="{00000000-0002-0000-0000-000004000000}">
          <x14:formula1>
            <xm:f>Sheet5!$I$1</xm:f>
          </x14:formula1>
          <xm:sqref>M21</xm:sqref>
        </x14:dataValidation>
        <x14:dataValidation type="list" allowBlank="1" showInputMessage="1" showErrorMessage="1" xr:uid="{00000000-0002-0000-0000-000005000000}">
          <x14:formula1>
            <xm:f>Sheet5!$A$1:$A$2</xm:f>
          </x14:formula1>
          <xm:sqref>G21:G31</xm:sqref>
        </x14:dataValidation>
        <x14:dataValidation type="list" allowBlank="1" showInputMessage="1" showErrorMessage="1" xr:uid="{00000000-0002-0000-0000-000006000000}">
          <x14:formula1>
            <xm:f>Sheet5!$H$1</xm:f>
          </x14:formula1>
          <xm:sqref>N21:N31</xm:sqref>
        </x14:dataValidation>
        <x14:dataValidation type="list" allowBlank="1" showInputMessage="1" showErrorMessage="1" xr:uid="{00000000-0002-0000-0000-000007000000}">
          <x14:formula1>
            <xm:f>Sheet5!$B$1:$B$2</xm:f>
          </x14:formula1>
          <xm:sqref>D21:D31</xm:sqref>
        </x14:dataValidation>
        <x14:dataValidation type="list" allowBlank="1" showInputMessage="1" showErrorMessage="1" xr:uid="{00000000-0002-0000-0000-000008000000}">
          <x14:formula1>
            <xm:f>Sheet5!$C$1:$C$4</xm:f>
          </x14:formula1>
          <xm:sqref>E21:E31</xm:sqref>
        </x14:dataValidation>
        <x14:dataValidation type="list" allowBlank="1" showInputMessage="1" showErrorMessage="1" xr:uid="{00000000-0002-0000-0000-000009000000}">
          <x14:formula1>
            <xm:f>Sheet5!$K$1</xm:f>
          </x14:formula1>
          <xm:sqref>H22:H31</xm:sqref>
        </x14:dataValidation>
        <x14:dataValidation type="list" allowBlank="1" showInputMessage="1" showErrorMessage="1" xr:uid="{00000000-0002-0000-0000-00000A000000}">
          <x14:formula1>
            <xm:f>Sheet5!$I$1:$I$2</xm:f>
          </x14:formula1>
          <xm:sqref>I21:I31</xm:sqref>
        </x14:dataValidation>
        <x14:dataValidation type="list" allowBlank="1" showInputMessage="1" showErrorMessage="1" xr:uid="{00000000-0002-0000-0000-00000B000000}">
          <x14:formula1>
            <xm:f>Sheet5!$D$1:$D$2</xm:f>
          </x14:formula1>
          <xm:sqref>F21:F31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workbookViewId="0">
      <selection activeCell="A3" sqref="A3"/>
    </sheetView>
  </sheetViews>
  <sheetFormatPr defaultRowHeight="13.5"/>
  <cols>
    <col min="1" max="1" width="8" customWidth="1"/>
    <col min="2" max="5" width="6.5" bestFit="1" customWidth="1"/>
    <col min="6" max="9" width="5.5" bestFit="1" customWidth="1"/>
  </cols>
  <sheetData>
    <row r="1" spans="1:11">
      <c r="A1" t="s">
        <v>53</v>
      </c>
      <c r="B1">
        <v>4000</v>
      </c>
      <c r="C1">
        <v>8000</v>
      </c>
      <c r="D1">
        <v>13000</v>
      </c>
      <c r="E1">
        <v>1000</v>
      </c>
      <c r="F1">
        <v>1000</v>
      </c>
      <c r="G1">
        <v>1500</v>
      </c>
      <c r="H1">
        <v>3000</v>
      </c>
      <c r="I1">
        <v>1000</v>
      </c>
      <c r="J1" s="3" t="s">
        <v>54</v>
      </c>
      <c r="K1" s="3">
        <v>10000</v>
      </c>
    </row>
    <row r="2" spans="1:11">
      <c r="A2" t="s">
        <v>88</v>
      </c>
      <c r="B2">
        <v>1000</v>
      </c>
      <c r="C2">
        <v>11000</v>
      </c>
      <c r="D2">
        <v>15000</v>
      </c>
      <c r="I2" s="67" t="s">
        <v>79</v>
      </c>
      <c r="J2" s="3" t="s">
        <v>55</v>
      </c>
    </row>
    <row r="3" spans="1:11">
      <c r="C3">
        <v>13000</v>
      </c>
      <c r="J3" s="3" t="s">
        <v>57</v>
      </c>
    </row>
    <row r="4" spans="1:11">
      <c r="C4">
        <v>3000</v>
      </c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Sheet2!$A$3</xm:f>
          </x14:formula1>
          <xm:sqref>H20:H30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8" sqref="D18"/>
    </sheetView>
  </sheetViews>
  <sheetFormatPr defaultRowHeight="13.5"/>
  <cols>
    <col min="6" max="6" width="27.125" customWidth="1"/>
  </cols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dataValidations count="1">
    <dataValidation type="list" allowBlank="1" showInputMessage="1" showErrorMessage="1" sqref="A1:A15" xr:uid="{00000000-0002-0000-0300-000000000000}">
      <formula1>$C$1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Sheet5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yasudashin</dc:creator>
  <cp:lastModifiedBy>大槻　信二</cp:lastModifiedBy>
  <cp:lastPrinted>2020-01-28T03:10:55Z</cp:lastPrinted>
  <dcterms:created xsi:type="dcterms:W3CDTF">2019-02-18T10:29:47Z</dcterms:created>
  <dcterms:modified xsi:type="dcterms:W3CDTF">2020-01-28T04:20:00Z</dcterms:modified>
</cp:coreProperties>
</file>